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ysia\Desktop\Budżet 2022\Projekt Budżet 2023\Projekty jednostki 2023\"/>
    </mc:Choice>
  </mc:AlternateContent>
  <xr:revisionPtr revIDLastSave="0" documentId="13_ncr:1_{FB218AD8-783D-4D42-BC2B-79E4FBA545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" l="1"/>
  <c r="B82" i="1"/>
  <c r="B50" i="1"/>
  <c r="B72" i="1" l="1"/>
  <c r="B7" i="1" l="1"/>
  <c r="B75" i="1"/>
  <c r="B37" i="1"/>
  <c r="B31" i="1" s="1"/>
  <c r="B11" i="1" l="1"/>
  <c r="B25" i="1"/>
  <c r="B24" i="1" s="1"/>
  <c r="B19" i="1"/>
  <c r="B5" i="1" l="1"/>
  <c r="B70" i="1" s="1"/>
  <c r="B74" i="1" l="1"/>
  <c r="B92" i="1" s="1"/>
</calcChain>
</file>

<file path=xl/sharedStrings.xml><?xml version="1.0" encoding="utf-8"?>
<sst xmlns="http://schemas.openxmlformats.org/spreadsheetml/2006/main" count="60" uniqueCount="60">
  <si>
    <t>wynagrodzenie zasadnicze</t>
  </si>
  <si>
    <t>dodatek za wysługę</t>
  </si>
  <si>
    <t>Koszt miesięczny</t>
  </si>
  <si>
    <t>Koszt roczny:</t>
  </si>
  <si>
    <t>4. Składki na Fundusz Pracy:</t>
  </si>
  <si>
    <t>opłaty bankowe</t>
  </si>
  <si>
    <t xml:space="preserve">1. Wynagrodzenia osobowe: </t>
  </si>
  <si>
    <t xml:space="preserve">3. Składki na ubezpieczenia społeczne: </t>
  </si>
  <si>
    <t>I. WYNAGRODZENIA (poz. 1+2)</t>
  </si>
  <si>
    <t>dodatek funkcyjny</t>
  </si>
  <si>
    <t>II. POCHODNE  OD  WYNAGRODZEŃ ( od 3 +4)</t>
  </si>
  <si>
    <t>znaczki i opłaty pocztowe</t>
  </si>
  <si>
    <t xml:space="preserve">5. Odpis  na  ZFŚS  </t>
  </si>
  <si>
    <t>a) wynagrodzenia bezosobowe: umowy zlecenia , umowy o dzieło</t>
  </si>
  <si>
    <t>środki czystości, wyposażenie BHP</t>
  </si>
  <si>
    <t>1 % nagród</t>
  </si>
  <si>
    <t xml:space="preserve">dowóz dzieci do Ośrodka Rehabilitacyjno-Edukacyjnego </t>
  </si>
  <si>
    <t>zwrot kosztów dojazdu dzieci do szkoły powyżej 3 km 2 dzieci</t>
  </si>
  <si>
    <r>
      <t xml:space="preserve">1)  </t>
    </r>
    <r>
      <rPr>
        <b/>
        <sz val="12"/>
        <rFont val="Times New Roman"/>
        <family val="1"/>
      </rPr>
      <t xml:space="preserve">pomoc  zdrowotna  dla  nauczycieli  korzystających                                                                                                                       </t>
    </r>
  </si>
  <si>
    <t xml:space="preserve">z  opieki  zdrowotnej  0,3%  planowanych </t>
  </si>
  <si>
    <t xml:space="preserve">a)pracownicy 4,00 etaty </t>
  </si>
  <si>
    <t xml:space="preserve">b) Nagrody  konkursowe dla uczniów </t>
  </si>
  <si>
    <t>c)Zakup materiałów i wyposażenia:</t>
  </si>
  <si>
    <t>IV. Dowożenie  uczniów  do  szkół - 801- 80113</t>
  </si>
  <si>
    <t>WSPÓLNA  OBSŁUGA  JEDNOSTEK  SAMORZĄDU    TERYTORIALNEGO - 750- 75085</t>
  </si>
  <si>
    <t xml:space="preserve">za pełnienie funkcji  ABI </t>
  </si>
  <si>
    <t>WYDATKI  MAJĄTKOWE</t>
  </si>
  <si>
    <t>WYDATKI  BIEŻĄCE  ( I +II+III)</t>
  </si>
  <si>
    <t>III. POZOSTAŁE WYDATKI: (poz. 5 +6 + 7)</t>
  </si>
  <si>
    <t>7. Wydatki rzeczowe na działalność bieżącą jednostki: ( poz. od a - j)</t>
  </si>
  <si>
    <t xml:space="preserve">materiały biurowe,toner do drukarki, toner do xero, </t>
  </si>
  <si>
    <t>6. Wydatki osobowe niezaliczone do wynagrodzeń</t>
  </si>
  <si>
    <t>Nagroda jubileuszowa za 30  lat pracy</t>
  </si>
  <si>
    <t xml:space="preserve"> wynagrodzeń  osobowych  nauczycieli   x 0,3%                  </t>
  </si>
  <si>
    <t xml:space="preserve">b) emeryci 3 osoba </t>
  </si>
  <si>
    <t>VI. Pomoc  materialna  dla  uczniów  o  charakterze  socjalnym - 854- 85415</t>
  </si>
  <si>
    <t>VII.   Pomoc   materialna  dla  uczniów  o  charakterze motywacyjnym - stypendia za wyniki                              w nauce - 854- 85416</t>
  </si>
  <si>
    <t>OGÓŁEM  I + II + III + IV + V + VI+ VII</t>
  </si>
  <si>
    <t>certyfikat</t>
  </si>
  <si>
    <t>zakup wyposażenia</t>
  </si>
  <si>
    <t>d) zakup usług remontowych</t>
  </si>
  <si>
    <t>naprawa sprzętu</t>
  </si>
  <si>
    <t>e) Zakup usług zdrowotnych: ( badania pracownicze)</t>
  </si>
  <si>
    <t xml:space="preserve">usługi komputerowe, umowy </t>
  </si>
  <si>
    <t>odnowienie certyfikatów</t>
  </si>
  <si>
    <t>f) Zakup usług pozostałych</t>
  </si>
  <si>
    <t>g) Podróże służbowe</t>
  </si>
  <si>
    <t>h) Różne ubezpieczenia rzeczowe ( ubezpieczenie mienia)</t>
  </si>
  <si>
    <t xml:space="preserve">i) Opłaty z tytułu zakupu usług telekomunikacyjnych </t>
  </si>
  <si>
    <t>j)  podatek  od  nieruchomości</t>
  </si>
  <si>
    <t>k)  szkolenia  pracowników</t>
  </si>
  <si>
    <t>l) składki PPK pracodawcy - 1,5%</t>
  </si>
  <si>
    <t xml:space="preserve">dowóz dzieci i  uczniów  niepełnosprawnych do przedszkola/szkoły </t>
  </si>
  <si>
    <r>
      <t>  </t>
    </r>
    <r>
      <rPr>
        <b/>
        <sz val="14"/>
        <rFont val="Times New Roman"/>
        <family val="1"/>
        <charset val="238"/>
      </rPr>
      <t xml:space="preserve">V. </t>
    </r>
    <r>
      <rPr>
        <b/>
        <sz val="7"/>
        <rFont val="Times New Roman"/>
        <family val="1"/>
      </rPr>
      <t xml:space="preserve">      </t>
    </r>
    <r>
      <rPr>
        <b/>
        <sz val="14"/>
        <rFont val="Times New Roman"/>
        <family val="1"/>
      </rPr>
      <t xml:space="preserve">Pozostała  działalność:    - 801- 80195                                                                                                    </t>
    </r>
  </si>
  <si>
    <t>OGÓŁEM        750- 75085</t>
  </si>
  <si>
    <t xml:space="preserve">13 dzieci x 750zł x 11m-cy </t>
  </si>
  <si>
    <t>PROJEKT Budżetu na 2023 rok</t>
  </si>
  <si>
    <t>2.Dodatkowe  wynagrodzenie  roczne: (8,5% wynagrodzeń osobowych za 2022r.)</t>
  </si>
  <si>
    <t>nagroda jubileuszowa</t>
  </si>
  <si>
    <t>remont pomieszczen biurowych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</si>
</sst>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 CE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Arial CE"/>
      <charset val="238"/>
    </font>
    <font>
      <sz val="12"/>
      <name val="OpenSymbol"/>
      <charset val="2"/>
    </font>
    <font>
      <b/>
      <sz val="14"/>
      <name val="Arial CE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7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  <charset val="238"/>
    </font>
    <font>
      <b/>
      <i/>
      <sz val="16"/>
      <name val="Times New Roman"/>
      <family val="1"/>
      <charset val="238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3" fontId="1" fillId="0" borderId="0" xfId="0" applyNumberFormat="1" applyFont="1"/>
    <xf numFmtId="3" fontId="2" fillId="0" borderId="0" xfId="0" applyNumberFormat="1" applyFont="1"/>
    <xf numFmtId="3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right"/>
    </xf>
    <xf numFmtId="3" fontId="7" fillId="0" borderId="0" xfId="0" applyNumberFormat="1" applyFont="1"/>
    <xf numFmtId="3" fontId="8" fillId="0" borderId="0" xfId="0" applyNumberFormat="1" applyFont="1"/>
    <xf numFmtId="0" fontId="9" fillId="0" borderId="0" xfId="0" applyFont="1"/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 wrapText="1"/>
    </xf>
    <xf numFmtId="0" fontId="10" fillId="0" borderId="0" xfId="0" applyFont="1"/>
    <xf numFmtId="3" fontId="3" fillId="0" borderId="0" xfId="0" applyNumberFormat="1" applyFont="1"/>
    <xf numFmtId="3" fontId="11" fillId="0" borderId="0" xfId="0" applyNumberFormat="1" applyFont="1"/>
    <xf numFmtId="0" fontId="12" fillId="0" borderId="0" xfId="0" applyFont="1"/>
    <xf numFmtId="3" fontId="13" fillId="0" borderId="0" xfId="0" applyNumberFormat="1" applyFont="1"/>
    <xf numFmtId="0" fontId="3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3" fontId="14" fillId="0" borderId="0" xfId="0" applyNumberFormat="1" applyFont="1"/>
    <xf numFmtId="0" fontId="12" fillId="0" borderId="0" xfId="0" applyFont="1" applyAlignment="1">
      <alignment horizontal="center"/>
    </xf>
    <xf numFmtId="3" fontId="12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8"/>
  <sheetViews>
    <sheetView tabSelected="1" topLeftCell="A68" zoomScaleNormal="100" workbookViewId="0">
      <selection activeCell="B45" sqref="B45"/>
    </sheetView>
  </sheetViews>
  <sheetFormatPr defaultRowHeight="12.75"/>
  <cols>
    <col min="1" max="1" width="66" customWidth="1"/>
    <col min="2" max="2" width="16.42578125" customWidth="1"/>
    <col min="3" max="3" width="0.140625" customWidth="1"/>
    <col min="4" max="4" width="12.28515625" customWidth="1"/>
  </cols>
  <sheetData>
    <row r="1" spans="1:3" ht="18">
      <c r="A1" s="11" t="s">
        <v>56</v>
      </c>
      <c r="B1" s="6"/>
      <c r="C1" s="6"/>
    </row>
    <row r="2" spans="1:3" ht="2.25" customHeight="1"/>
    <row r="3" spans="1:3" ht="37.5">
      <c r="A3" s="22" t="s">
        <v>24</v>
      </c>
      <c r="B3" s="13"/>
    </row>
    <row r="4" spans="1:3" ht="15.75">
      <c r="B4" s="7"/>
    </row>
    <row r="5" spans="1:3" ht="15.75">
      <c r="A5" s="2" t="s">
        <v>8</v>
      </c>
      <c r="B5" s="8">
        <f>SUM(B7,B17)</f>
        <v>444672</v>
      </c>
    </row>
    <row r="6" spans="1:3" ht="9.75" customHeight="1">
      <c r="A6" s="2"/>
      <c r="B6" s="7"/>
    </row>
    <row r="7" spans="1:3" ht="15.75">
      <c r="A7" s="2" t="s">
        <v>6</v>
      </c>
      <c r="B7" s="12">
        <f>SUM(B12:B15)</f>
        <v>421577</v>
      </c>
    </row>
    <row r="8" spans="1:3" ht="15.75">
      <c r="A8" s="4" t="s">
        <v>0</v>
      </c>
      <c r="B8" s="7">
        <v>27315</v>
      </c>
    </row>
    <row r="9" spans="1:3" ht="15.75">
      <c r="A9" s="4" t="s">
        <v>1</v>
      </c>
      <c r="B9" s="7">
        <v>5463</v>
      </c>
    </row>
    <row r="10" spans="1:3" ht="15.75">
      <c r="A10" s="4" t="s">
        <v>9</v>
      </c>
      <c r="B10" s="7">
        <v>1500</v>
      </c>
    </row>
    <row r="11" spans="1:3" ht="15.75">
      <c r="A11" s="2" t="s">
        <v>2</v>
      </c>
      <c r="B11" s="8">
        <f>SUM(B8:B10)</f>
        <v>34278</v>
      </c>
    </row>
    <row r="12" spans="1:3" ht="15.75">
      <c r="A12" s="2" t="s">
        <v>3</v>
      </c>
      <c r="B12" s="8">
        <v>411336</v>
      </c>
    </row>
    <row r="13" spans="1:3" ht="15.75" hidden="1">
      <c r="A13" s="2" t="s">
        <v>32</v>
      </c>
      <c r="B13" s="8"/>
    </row>
    <row r="14" spans="1:3" ht="17.25" customHeight="1">
      <c r="A14" s="2" t="s">
        <v>58</v>
      </c>
      <c r="B14" s="8">
        <v>6141</v>
      </c>
    </row>
    <row r="15" spans="1:3" ht="15.75">
      <c r="A15" s="14" t="s">
        <v>15</v>
      </c>
      <c r="B15" s="8">
        <v>4100</v>
      </c>
    </row>
    <row r="16" spans="1:3" ht="11.25" customHeight="1">
      <c r="A16" s="4"/>
      <c r="B16" s="7"/>
    </row>
    <row r="17" spans="1:2" ht="31.5">
      <c r="A17" s="3" t="s">
        <v>57</v>
      </c>
      <c r="B17" s="8">
        <v>23095</v>
      </c>
    </row>
    <row r="18" spans="1:2" ht="15.75">
      <c r="A18" s="3"/>
      <c r="B18" s="8"/>
    </row>
    <row r="19" spans="1:2" ht="15.75">
      <c r="A19" s="2" t="s">
        <v>10</v>
      </c>
      <c r="B19" s="8">
        <f>SUM(B22,B20)</f>
        <v>90625</v>
      </c>
    </row>
    <row r="20" spans="1:2" ht="15.75">
      <c r="A20" s="3" t="s">
        <v>7</v>
      </c>
      <c r="B20" s="8">
        <v>79730</v>
      </c>
    </row>
    <row r="21" spans="1:2" ht="9.75" customHeight="1">
      <c r="A21" s="3"/>
      <c r="B21" s="8"/>
    </row>
    <row r="22" spans="1:2" ht="15.75">
      <c r="A22" s="3" t="s">
        <v>4</v>
      </c>
      <c r="B22" s="8">
        <v>10895</v>
      </c>
    </row>
    <row r="23" spans="1:2" ht="15.75">
      <c r="A23" s="3"/>
      <c r="B23" s="8"/>
    </row>
    <row r="24" spans="1:2" ht="15.75">
      <c r="A24" s="2" t="s">
        <v>28</v>
      </c>
      <c r="B24" s="8">
        <f>SUM(B25,B29,B31)</f>
        <v>67954</v>
      </c>
    </row>
    <row r="25" spans="1:2" ht="15.75">
      <c r="A25" s="3" t="s">
        <v>12</v>
      </c>
      <c r="B25" s="8">
        <f>SUM(B27,B26)</f>
        <v>7484</v>
      </c>
    </row>
    <row r="26" spans="1:2" ht="15.75">
      <c r="A26" s="1" t="s">
        <v>20</v>
      </c>
      <c r="B26" s="7">
        <v>6652</v>
      </c>
    </row>
    <row r="27" spans="1:2" ht="15.75">
      <c r="A27" s="1" t="s">
        <v>34</v>
      </c>
      <c r="B27" s="7">
        <v>832</v>
      </c>
    </row>
    <row r="28" spans="1:2" ht="12" customHeight="1">
      <c r="A28" s="1"/>
      <c r="B28" s="7"/>
    </row>
    <row r="29" spans="1:2" ht="15.75">
      <c r="A29" s="28" t="s">
        <v>31</v>
      </c>
      <c r="B29" s="12">
        <v>720</v>
      </c>
    </row>
    <row r="30" spans="1:2" ht="15.75">
      <c r="A30" s="4"/>
      <c r="B30" s="7"/>
    </row>
    <row r="31" spans="1:2" ht="18.75" customHeight="1">
      <c r="A31" s="3" t="s">
        <v>29</v>
      </c>
      <c r="B31" s="8">
        <f>SUM(B33,B35,B37,B44,B48,B50,B58,B60,B62,B64,B66,B68)</f>
        <v>59750</v>
      </c>
    </row>
    <row r="32" spans="1:2" ht="12.75" customHeight="1">
      <c r="A32" s="3"/>
      <c r="B32" s="8"/>
    </row>
    <row r="33" spans="1:2" ht="15.75">
      <c r="A33" s="3" t="s">
        <v>13</v>
      </c>
      <c r="B33" s="8">
        <v>4000</v>
      </c>
    </row>
    <row r="34" spans="1:2" ht="11.25" customHeight="1">
      <c r="A34" s="3"/>
      <c r="B34" s="8"/>
    </row>
    <row r="35" spans="1:2" ht="15.75">
      <c r="A35" s="3" t="s">
        <v>21</v>
      </c>
      <c r="B35" s="8">
        <v>4000</v>
      </c>
    </row>
    <row r="36" spans="1:2" ht="11.25" customHeight="1">
      <c r="A36" s="3"/>
      <c r="B36" s="8"/>
    </row>
    <row r="37" spans="1:2" ht="15.75">
      <c r="A37" s="2" t="s">
        <v>22</v>
      </c>
      <c r="B37" s="8">
        <f>SUM(B38:B42)</f>
        <v>9000</v>
      </c>
    </row>
    <row r="38" spans="1:2" ht="15.75">
      <c r="A38" s="4" t="s">
        <v>30</v>
      </c>
      <c r="B38" s="7">
        <v>4000</v>
      </c>
    </row>
    <row r="39" spans="1:2" ht="15.75" hidden="1">
      <c r="A39" s="4"/>
      <c r="B39" s="7"/>
    </row>
    <row r="40" spans="1:2" ht="15" customHeight="1">
      <c r="A40" s="4" t="s">
        <v>38</v>
      </c>
      <c r="B40" s="7">
        <v>1000</v>
      </c>
    </row>
    <row r="41" spans="1:2" ht="14.25" customHeight="1">
      <c r="A41" s="4" t="s">
        <v>39</v>
      </c>
      <c r="B41" s="7">
        <v>1500</v>
      </c>
    </row>
    <row r="42" spans="1:2" ht="15.75">
      <c r="A42" s="4" t="s">
        <v>14</v>
      </c>
      <c r="B42" s="7">
        <v>2500</v>
      </c>
    </row>
    <row r="43" spans="1:2" ht="15.75">
      <c r="A43" s="4"/>
      <c r="B43" s="7"/>
    </row>
    <row r="44" spans="1:2" ht="15.75">
      <c r="A44" s="29" t="s">
        <v>40</v>
      </c>
      <c r="B44" s="12">
        <f>SUM(B45:B46)</f>
        <v>18500</v>
      </c>
    </row>
    <row r="45" spans="1:2" ht="15.75">
      <c r="A45" s="4" t="s">
        <v>41</v>
      </c>
      <c r="B45" s="7">
        <v>3500</v>
      </c>
    </row>
    <row r="46" spans="1:2" ht="15.75">
      <c r="A46" s="4" t="s">
        <v>59</v>
      </c>
      <c r="B46" s="7">
        <v>15000</v>
      </c>
    </row>
    <row r="47" spans="1:2" ht="15.75" customHeight="1">
      <c r="A47" s="4"/>
      <c r="B47" s="7"/>
    </row>
    <row r="48" spans="1:2" ht="15.75">
      <c r="A48" s="2" t="s">
        <v>42</v>
      </c>
      <c r="B48" s="8">
        <v>800</v>
      </c>
    </row>
    <row r="49" spans="1:2" ht="15.75">
      <c r="A49" s="4"/>
      <c r="B49" s="8"/>
    </row>
    <row r="50" spans="1:2" ht="15.75">
      <c r="A50" s="2" t="s">
        <v>45</v>
      </c>
      <c r="B50" s="8">
        <f>SUM(B51:B56)</f>
        <v>14000</v>
      </c>
    </row>
    <row r="51" spans="1:2" ht="15" customHeight="1">
      <c r="A51" s="4" t="s">
        <v>25</v>
      </c>
      <c r="B51" s="7">
        <v>3320</v>
      </c>
    </row>
    <row r="52" spans="1:2" ht="15.75" hidden="1">
      <c r="A52" s="4"/>
      <c r="B52" s="7"/>
    </row>
    <row r="53" spans="1:2" ht="15.75">
      <c r="A53" s="4" t="s">
        <v>43</v>
      </c>
      <c r="B53" s="7">
        <v>6880</v>
      </c>
    </row>
    <row r="54" spans="1:2" ht="15" customHeight="1">
      <c r="A54" s="4" t="s">
        <v>5</v>
      </c>
      <c r="B54" s="7">
        <v>2500</v>
      </c>
    </row>
    <row r="55" spans="1:2" ht="17.25" customHeight="1">
      <c r="A55" s="4" t="s">
        <v>44</v>
      </c>
      <c r="B55" s="7">
        <v>500</v>
      </c>
    </row>
    <row r="56" spans="1:2" ht="15.75">
      <c r="A56" s="4" t="s">
        <v>11</v>
      </c>
      <c r="B56" s="7">
        <v>800</v>
      </c>
    </row>
    <row r="57" spans="1:2" ht="3.75" customHeight="1">
      <c r="A57" s="4"/>
      <c r="B57" s="7"/>
    </row>
    <row r="58" spans="1:2" ht="15.75">
      <c r="A58" s="2" t="s">
        <v>46</v>
      </c>
      <c r="B58" s="8">
        <v>1500</v>
      </c>
    </row>
    <row r="59" spans="1:2" ht="12.75" customHeight="1">
      <c r="A59" s="2"/>
      <c r="B59" s="8"/>
    </row>
    <row r="60" spans="1:2" ht="15.75">
      <c r="A60" s="2" t="s">
        <v>47</v>
      </c>
      <c r="B60" s="8">
        <v>500</v>
      </c>
    </row>
    <row r="61" spans="1:2" ht="13.5" customHeight="1">
      <c r="A61" s="4"/>
      <c r="B61" s="8"/>
    </row>
    <row r="62" spans="1:2" ht="15.75">
      <c r="A62" s="3" t="s">
        <v>48</v>
      </c>
      <c r="B62" s="8">
        <v>1200</v>
      </c>
    </row>
    <row r="63" spans="1:2" ht="12" customHeight="1">
      <c r="A63" s="3"/>
      <c r="B63" s="8"/>
    </row>
    <row r="64" spans="1:2" ht="15.75">
      <c r="A64" s="3" t="s">
        <v>49</v>
      </c>
      <c r="B64" s="12">
        <v>250</v>
      </c>
    </row>
    <row r="65" spans="1:2" ht="11.25" customHeight="1">
      <c r="A65" s="3"/>
      <c r="B65" s="12"/>
    </row>
    <row r="66" spans="1:2" ht="15.75">
      <c r="A66" s="3" t="s">
        <v>50</v>
      </c>
      <c r="B66" s="12">
        <v>3000</v>
      </c>
    </row>
    <row r="67" spans="1:2" ht="10.5" customHeight="1">
      <c r="A67" s="3"/>
      <c r="B67" s="12"/>
    </row>
    <row r="68" spans="1:2" ht="15.75">
      <c r="A68" s="3" t="s">
        <v>51</v>
      </c>
      <c r="B68" s="12">
        <v>3000</v>
      </c>
    </row>
    <row r="69" spans="1:2" ht="15.75">
      <c r="A69" s="2"/>
      <c r="B69" s="9"/>
    </row>
    <row r="70" spans="1:2" ht="18.75">
      <c r="A70" s="5" t="s">
        <v>27</v>
      </c>
      <c r="B70" s="13">
        <f>SUM(B24,B19,B5)</f>
        <v>603251</v>
      </c>
    </row>
    <row r="71" spans="1:2" ht="9.75" customHeight="1">
      <c r="A71" s="5"/>
      <c r="B71" s="13"/>
    </row>
    <row r="72" spans="1:2" ht="18.75">
      <c r="A72" s="5" t="s">
        <v>26</v>
      </c>
      <c r="B72" s="13">
        <f>SUM(B73)</f>
        <v>0</v>
      </c>
    </row>
    <row r="73" spans="1:2" ht="8.25" customHeight="1">
      <c r="A73" s="2"/>
      <c r="B73" s="8"/>
    </row>
    <row r="74" spans="1:2" ht="18" customHeight="1">
      <c r="A74" s="26" t="s">
        <v>54</v>
      </c>
      <c r="B74" s="27">
        <f>SUM(B72,B70)</f>
        <v>603251</v>
      </c>
    </row>
    <row r="75" spans="1:2" ht="18.75">
      <c r="A75" s="24" t="s">
        <v>23</v>
      </c>
      <c r="B75" s="18">
        <f>SUM(B76,B78,B79)</f>
        <v>139663</v>
      </c>
    </row>
    <row r="76" spans="1:2" ht="15.75">
      <c r="A76" s="4" t="s">
        <v>16</v>
      </c>
      <c r="B76" s="15">
        <v>107250</v>
      </c>
    </row>
    <row r="77" spans="1:2" ht="15" customHeight="1">
      <c r="A77" s="4" t="s">
        <v>55</v>
      </c>
      <c r="B77" s="15"/>
    </row>
    <row r="78" spans="1:2" ht="15.75" hidden="1">
      <c r="A78" s="4" t="s">
        <v>17</v>
      </c>
      <c r="B78" s="16"/>
    </row>
    <row r="79" spans="1:2" ht="15.75">
      <c r="A79" s="4" t="s">
        <v>52</v>
      </c>
      <c r="B79" s="16">
        <v>32413</v>
      </c>
    </row>
    <row r="80" spans="1:2" ht="15.75" hidden="1">
      <c r="A80" s="4"/>
      <c r="B80" s="10"/>
    </row>
    <row r="81" spans="1:2" ht="15.75">
      <c r="A81" s="4"/>
      <c r="B81" s="10"/>
    </row>
    <row r="82" spans="1:2" ht="18.75">
      <c r="A82" s="17" t="s">
        <v>53</v>
      </c>
      <c r="B82" s="13">
        <f>SUM(B83)</f>
        <v>23028</v>
      </c>
    </row>
    <row r="83" spans="1:2" ht="18.75">
      <c r="A83" s="5" t="s">
        <v>18</v>
      </c>
      <c r="B83" s="8">
        <v>23028</v>
      </c>
    </row>
    <row r="84" spans="1:2" ht="14.25" hidden="1" customHeight="1">
      <c r="A84" s="5"/>
      <c r="B84" s="8"/>
    </row>
    <row r="85" spans="1:2" ht="15.75">
      <c r="A85" s="2" t="s">
        <v>19</v>
      </c>
      <c r="B85" s="12"/>
    </row>
    <row r="86" spans="1:2" ht="15.75">
      <c r="A86" s="2" t="s">
        <v>33</v>
      </c>
      <c r="B86" s="12"/>
    </row>
    <row r="87" spans="1:2" ht="15.75">
      <c r="A87" s="2"/>
      <c r="B87" s="7"/>
    </row>
    <row r="88" spans="1:2" ht="37.5">
      <c r="A88" s="23" t="s">
        <v>35</v>
      </c>
      <c r="B88" s="19">
        <v>10000</v>
      </c>
    </row>
    <row r="89" spans="1:2" ht="20.25">
      <c r="A89" s="4"/>
      <c r="B89" s="19"/>
    </row>
    <row r="90" spans="1:2" ht="57">
      <c r="A90" s="23" t="s">
        <v>36</v>
      </c>
      <c r="B90" s="25">
        <v>30000</v>
      </c>
    </row>
    <row r="91" spans="1:2" ht="18" customHeight="1">
      <c r="A91" s="4"/>
      <c r="B91" s="10"/>
    </row>
    <row r="92" spans="1:2" ht="21">
      <c r="A92" s="20" t="s">
        <v>37</v>
      </c>
      <c r="B92" s="21">
        <f>SUM(B90,B88,B82,B75,B74)</f>
        <v>805942</v>
      </c>
    </row>
    <row r="93" spans="1:2" ht="15.75">
      <c r="A93" s="4"/>
      <c r="B93" s="10"/>
    </row>
    <row r="94" spans="1:2" ht="15.75">
      <c r="A94" s="4"/>
      <c r="B94" s="10"/>
    </row>
    <row r="95" spans="1:2" ht="15.75">
      <c r="A95" s="4"/>
      <c r="B95" s="10"/>
    </row>
    <row r="96" spans="1:2" ht="15.75">
      <c r="A96" s="4"/>
      <c r="B96" s="10"/>
    </row>
    <row r="97" spans="1:2" ht="15.75">
      <c r="A97" s="4"/>
      <c r="B97" s="10"/>
    </row>
    <row r="98" spans="1:2" ht="15.75">
      <c r="A98" s="4"/>
      <c r="B98" s="10"/>
    </row>
    <row r="99" spans="1:2" ht="15.75">
      <c r="A99" s="4"/>
      <c r="B99" s="10"/>
    </row>
    <row r="100" spans="1:2" ht="15.75">
      <c r="A100" s="4"/>
      <c r="B100" s="10"/>
    </row>
    <row r="101" spans="1:2" ht="15.75">
      <c r="A101" s="4"/>
      <c r="B101" s="10"/>
    </row>
    <row r="102" spans="1:2" ht="15.75">
      <c r="A102" s="4"/>
      <c r="B102" s="10"/>
    </row>
    <row r="103" spans="1:2" ht="15.75">
      <c r="A103" s="4"/>
      <c r="B103" s="10"/>
    </row>
    <row r="104" spans="1:2" ht="15.75">
      <c r="A104" s="4"/>
      <c r="B104" s="10"/>
    </row>
    <row r="105" spans="1:2" ht="15.75">
      <c r="A105" s="4"/>
      <c r="B105" s="10"/>
    </row>
    <row r="106" spans="1:2" ht="15.75">
      <c r="A106" s="4"/>
      <c r="B106" s="10"/>
    </row>
    <row r="107" spans="1:2" ht="15.75">
      <c r="A107" s="4"/>
      <c r="B107" s="10"/>
    </row>
    <row r="108" spans="1:2" ht="15.75">
      <c r="A108" s="4"/>
      <c r="B108" s="10"/>
    </row>
    <row r="109" spans="1:2" ht="15.75">
      <c r="A109" s="4"/>
    </row>
    <row r="110" spans="1:2" ht="15.75">
      <c r="A110" s="4"/>
    </row>
    <row r="111" spans="1:2" ht="15.75">
      <c r="A111" s="4"/>
    </row>
    <row r="112" spans="1:2" ht="15.75">
      <c r="A112" s="4"/>
    </row>
    <row r="113" spans="1:1" ht="15.75">
      <c r="A113" s="4"/>
    </row>
    <row r="114" spans="1:1" ht="15.75">
      <c r="A114" s="4"/>
    </row>
    <row r="115" spans="1:1" ht="15.75">
      <c r="A115" s="4"/>
    </row>
    <row r="116" spans="1:1" ht="15.75">
      <c r="A116" s="4"/>
    </row>
    <row r="117" spans="1:1" ht="15.75">
      <c r="A117" s="4"/>
    </row>
    <row r="118" spans="1:1" ht="15.75">
      <c r="A118" s="4"/>
    </row>
    <row r="119" spans="1:1" ht="15.75">
      <c r="A119" s="4"/>
    </row>
    <row r="120" spans="1:1" ht="15.75">
      <c r="A120" s="4"/>
    </row>
    <row r="121" spans="1:1" ht="15.75">
      <c r="A121" s="4"/>
    </row>
    <row r="122" spans="1:1" ht="15.75">
      <c r="A122" s="4"/>
    </row>
    <row r="123" spans="1:1" ht="15.75">
      <c r="A123" s="4"/>
    </row>
    <row r="124" spans="1:1" ht="15.75">
      <c r="A124" s="4"/>
    </row>
    <row r="125" spans="1:1" ht="15.75">
      <c r="A125" s="4"/>
    </row>
    <row r="126" spans="1:1" ht="15.75">
      <c r="A126" s="4"/>
    </row>
    <row r="127" spans="1:1" ht="15.75">
      <c r="A127" s="4"/>
    </row>
    <row r="128" spans="1:1" ht="15.75">
      <c r="A128" s="4"/>
    </row>
    <row r="129" spans="1:1" ht="15.75">
      <c r="A129" s="4"/>
    </row>
    <row r="130" spans="1:1" ht="15.75">
      <c r="A130" s="4"/>
    </row>
    <row r="131" spans="1:1" ht="15.75">
      <c r="A131" s="4"/>
    </row>
    <row r="132" spans="1:1" ht="15.75">
      <c r="A132" s="4"/>
    </row>
    <row r="133" spans="1:1" ht="15.75">
      <c r="A133" s="4"/>
    </row>
    <row r="134" spans="1:1" ht="15.75">
      <c r="A134" s="4"/>
    </row>
    <row r="135" spans="1:1" ht="15.75">
      <c r="A135" s="4"/>
    </row>
    <row r="136" spans="1:1" ht="15.75">
      <c r="A136" s="4"/>
    </row>
    <row r="137" spans="1:1" ht="15.75">
      <c r="A137" s="4"/>
    </row>
    <row r="138" spans="1:1" ht="15.75">
      <c r="A138" s="4"/>
    </row>
    <row r="139" spans="1:1" ht="15.75">
      <c r="A139" s="4"/>
    </row>
    <row r="140" spans="1:1" ht="15.75">
      <c r="A140" s="4"/>
    </row>
    <row r="141" spans="1:1" ht="15.75">
      <c r="A141" s="4"/>
    </row>
    <row r="142" spans="1:1" ht="15.75">
      <c r="A142" s="4"/>
    </row>
    <row r="143" spans="1:1" ht="15.75">
      <c r="A143" s="4"/>
    </row>
    <row r="144" spans="1:1" ht="15.75">
      <c r="A144" s="4"/>
    </row>
    <row r="145" spans="1:1" ht="15.75">
      <c r="A145" s="4"/>
    </row>
    <row r="146" spans="1:1" ht="15.75">
      <c r="A146" s="4"/>
    </row>
    <row r="147" spans="1:1" ht="15.75">
      <c r="A147" s="4"/>
    </row>
    <row r="148" spans="1:1" ht="15.75">
      <c r="A148" s="4"/>
    </row>
  </sheetData>
  <phoneticPr fontId="0" type="noConversion"/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Gudz</dc:creator>
  <cp:lastModifiedBy>Krysia</cp:lastModifiedBy>
  <cp:lastPrinted>2022-10-26T09:37:14Z</cp:lastPrinted>
  <dcterms:created xsi:type="dcterms:W3CDTF">2007-10-26T17:04:38Z</dcterms:created>
  <dcterms:modified xsi:type="dcterms:W3CDTF">2022-10-26T09:38:18Z</dcterms:modified>
</cp:coreProperties>
</file>